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<sst xmlns="http://schemas.openxmlformats.org/spreadsheetml/2006/main" count="52" uniqueCount="39">
  <si>
    <t>十一、评审结果一览表</t>
  </si>
  <si>
    <t>招标单位：江苏省凌洋农业发展有限公司</t>
  </si>
  <si>
    <t>最高限价</t>
  </si>
  <si>
    <t>万元</t>
  </si>
  <si>
    <t>评标办法：</t>
  </si>
  <si>
    <t>贰</t>
  </si>
  <si>
    <t xml:space="preserve">工程名称：2019年凌洋公司土壤提质工程项目二标段
</t>
  </si>
  <si>
    <t>有效报价平均价（评标基准价）：</t>
  </si>
  <si>
    <t>序号</t>
  </si>
  <si>
    <t>投  标　单　位</t>
  </si>
  <si>
    <t>资格审查</t>
  </si>
  <si>
    <t>商　　务　　标</t>
  </si>
  <si>
    <r>
      <rPr>
        <b/>
        <sz val="9"/>
        <rFont val="宋体"/>
        <charset val="134"/>
      </rPr>
      <t>技   术  标（60</t>
    </r>
    <r>
      <rPr>
        <b/>
        <sz val="9"/>
        <rFont val="宋体"/>
        <charset val="134"/>
      </rPr>
      <t>分）</t>
    </r>
  </si>
  <si>
    <t>投　标　报　价</t>
  </si>
  <si>
    <t>基本分</t>
  </si>
  <si>
    <t>40分</t>
  </si>
  <si>
    <t>合计得分</t>
  </si>
  <si>
    <t>投标报价              (万元)</t>
  </si>
  <si>
    <t>比评标基准价±%</t>
  </si>
  <si>
    <t>扣分比例</t>
  </si>
  <si>
    <t>减分</t>
  </si>
  <si>
    <t>该项得分</t>
  </si>
  <si>
    <t>有机肥产品得分(40分)</t>
  </si>
  <si>
    <t>企业履约能力 (20分)</t>
  </si>
  <si>
    <t>通过</t>
  </si>
  <si>
    <t>未通过</t>
  </si>
  <si>
    <t>得分</t>
  </si>
  <si>
    <t>南通尔康生物有机肥有限公司</t>
  </si>
  <si>
    <t>√</t>
  </si>
  <si>
    <t>广东恒丰生物科技有限公司</t>
  </si>
  <si>
    <t>宿迁远大生物工程发展有限公司</t>
  </si>
  <si>
    <t>江苏沃绿宝生物科技有限公司</t>
  </si>
  <si>
    <t>淮安大华生物科技有限公司</t>
  </si>
  <si>
    <t>江苏农丰宝生物科技有限公司</t>
  </si>
  <si>
    <t>江苏生久农化有限公司</t>
  </si>
  <si>
    <t>标优美生态工程股份有限公司</t>
  </si>
  <si>
    <t>南通惠农生物有机肥有限公司</t>
  </si>
  <si>
    <r>
      <rPr>
        <b/>
        <sz val="12"/>
        <rFont val="宋体"/>
        <charset val="134"/>
      </rPr>
      <t>根据本工程评标办法，</t>
    </r>
    <r>
      <rPr>
        <b/>
        <u/>
        <sz val="12"/>
        <rFont val="宋体"/>
        <charset val="134"/>
      </rPr>
      <t xml:space="preserve">  江苏生久农化有限公司   </t>
    </r>
    <r>
      <rPr>
        <b/>
        <sz val="12"/>
        <rFont val="宋体"/>
        <charset val="134"/>
      </rPr>
      <t xml:space="preserve">为中标候选人单位。                                                 </t>
    </r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</si>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</sst>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0" borderId="2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1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18" applyNumberFormat="0" applyAlignment="0" applyProtection="0">
      <alignment vertical="center"/>
    </xf>
    <xf numFmtId="0" fontId="26" fillId="13" borderId="22" applyNumberFormat="0" applyAlignment="0" applyProtection="0">
      <alignment vertical="center"/>
    </xf>
    <xf numFmtId="0" fontId="9" fillId="6" borderId="1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4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topLeftCell="A13" workbookViewId="0">
      <selection activeCell="A21" sqref="A21:D21"/>
    </sheetView>
  </sheetViews>
  <sheetFormatPr defaultColWidth="9" defaultRowHeight="13.5"/>
  <cols>
    <col min="1" max="1" width="4.75" style="4" customWidth="1"/>
    <col min="2" max="2" width="16.875" style="4" customWidth="1"/>
    <col min="3" max="10" width="9" style="4"/>
    <col min="11" max="11" width="9" style="5"/>
    <col min="12" max="16384" width="9" style="4"/>
  </cols>
  <sheetData>
    <row r="1" s="1" customFormat="1" ht="22.5" spans="1:13">
      <c r="A1" s="6" t="s">
        <v>0</v>
      </c>
      <c r="B1" s="6"/>
      <c r="C1" s="6"/>
      <c r="D1" s="7"/>
      <c r="E1" s="7"/>
      <c r="F1" s="8"/>
      <c r="G1" s="9"/>
      <c r="H1" s="8"/>
      <c r="I1" s="8"/>
      <c r="J1" s="8"/>
      <c r="K1" s="8"/>
      <c r="L1" s="35"/>
      <c r="M1" s="35"/>
    </row>
    <row r="2" s="2" customFormat="1" ht="12" spans="1:13">
      <c r="A2" s="10" t="s">
        <v>1</v>
      </c>
      <c r="B2" s="10"/>
      <c r="C2" s="11"/>
      <c r="D2" s="12" t="s">
        <v>2</v>
      </c>
      <c r="E2" s="12"/>
      <c r="F2" s="12"/>
      <c r="G2" s="12"/>
      <c r="H2" s="3">
        <v>526.6</v>
      </c>
      <c r="I2" s="36" t="s">
        <v>3</v>
      </c>
      <c r="J2" s="3" t="s">
        <v>4</v>
      </c>
      <c r="L2" s="37" t="s">
        <v>5</v>
      </c>
      <c r="M2" s="37"/>
    </row>
    <row r="3" s="3" customFormat="1" ht="11.25" spans="1:10">
      <c r="A3" s="13" t="s">
        <v>6</v>
      </c>
      <c r="B3" s="13"/>
      <c r="C3" s="13"/>
      <c r="D3" s="14" t="s">
        <v>7</v>
      </c>
      <c r="E3" s="14"/>
      <c r="F3" s="14"/>
      <c r="G3" s="14"/>
      <c r="H3" s="15">
        <v>438.82</v>
      </c>
      <c r="I3" s="13" t="s">
        <v>3</v>
      </c>
      <c r="J3" s="15"/>
    </row>
    <row r="4" s="3" customFormat="1" ht="11.25" spans="1:13">
      <c r="A4" s="16" t="s">
        <v>8</v>
      </c>
      <c r="B4" s="16" t="s">
        <v>9</v>
      </c>
      <c r="C4" s="16" t="s">
        <v>10</v>
      </c>
      <c r="D4" s="16" t="s">
        <v>11</v>
      </c>
      <c r="E4" s="16"/>
      <c r="F4" s="17"/>
      <c r="G4" s="16"/>
      <c r="H4" s="16"/>
      <c r="I4" s="38" t="s">
        <v>12</v>
      </c>
      <c r="J4" s="39"/>
      <c r="K4" s="40"/>
      <c r="L4" s="16" t="s">
        <v>10</v>
      </c>
      <c r="M4" s="16"/>
    </row>
    <row r="5" spans="1:13">
      <c r="A5" s="16"/>
      <c r="B5" s="16"/>
      <c r="C5" s="16"/>
      <c r="D5" s="16" t="s">
        <v>13</v>
      </c>
      <c r="E5" s="16"/>
      <c r="F5" s="16"/>
      <c r="G5" s="16"/>
      <c r="H5" s="16"/>
      <c r="I5" s="41"/>
      <c r="J5" s="3"/>
      <c r="K5" s="42"/>
      <c r="L5" s="16"/>
      <c r="M5" s="16"/>
    </row>
    <row r="6" spans="1:13">
      <c r="A6" s="16"/>
      <c r="B6" s="16"/>
      <c r="C6" s="16" t="s">
        <v>14</v>
      </c>
      <c r="D6" s="16" t="s">
        <v>15</v>
      </c>
      <c r="E6" s="16"/>
      <c r="F6" s="16"/>
      <c r="G6" s="16"/>
      <c r="H6" s="16"/>
      <c r="I6" s="43"/>
      <c r="J6" s="44"/>
      <c r="K6" s="45"/>
      <c r="L6" s="16"/>
      <c r="M6" s="16"/>
    </row>
    <row r="7" ht="22.5" spans="1:13">
      <c r="A7" s="16"/>
      <c r="B7" s="16"/>
      <c r="C7" s="16" t="s">
        <v>16</v>
      </c>
      <c r="D7" s="16" t="s">
        <v>17</v>
      </c>
      <c r="E7" s="16" t="s">
        <v>18</v>
      </c>
      <c r="F7" s="16" t="s">
        <v>19</v>
      </c>
      <c r="G7" s="18" t="s">
        <v>20</v>
      </c>
      <c r="H7" s="16" t="s">
        <v>21</v>
      </c>
      <c r="I7" s="46" t="s">
        <v>22</v>
      </c>
      <c r="J7" s="46" t="s">
        <v>23</v>
      </c>
      <c r="K7" s="47"/>
      <c r="L7" s="18" t="s">
        <v>24</v>
      </c>
      <c r="M7" s="18" t="s">
        <v>25</v>
      </c>
    </row>
    <row r="8" spans="1:13">
      <c r="A8" s="16"/>
      <c r="B8" s="18"/>
      <c r="C8" s="16"/>
      <c r="D8" s="16"/>
      <c r="E8" s="16"/>
      <c r="F8" s="16"/>
      <c r="G8" s="19"/>
      <c r="H8" s="16"/>
      <c r="I8" s="46" t="s">
        <v>26</v>
      </c>
      <c r="J8" s="46" t="s">
        <v>26</v>
      </c>
      <c r="K8" s="47"/>
      <c r="L8" s="19"/>
      <c r="M8" s="19"/>
    </row>
    <row r="9" ht="32.25" customHeight="1" spans="1:13">
      <c r="A9" s="20">
        <v>1</v>
      </c>
      <c r="B9" s="21" t="s">
        <v>27</v>
      </c>
      <c r="C9" s="22">
        <f t="shared" ref="C9:C17" si="0">H9+I9+J9+K9</f>
        <v>70.4828494599152</v>
      </c>
      <c r="D9" s="23">
        <v>484.8</v>
      </c>
      <c r="E9" s="24">
        <f>(D9-H3)/H3*100</f>
        <v>10.4781003600565</v>
      </c>
      <c r="F9" s="25"/>
      <c r="G9" s="24">
        <f>E9*1.5</f>
        <v>15.7171505400848</v>
      </c>
      <c r="H9" s="24">
        <f>40-G9</f>
        <v>24.2828494599152</v>
      </c>
      <c r="I9" s="48">
        <v>26.2</v>
      </c>
      <c r="J9" s="48">
        <v>20</v>
      </c>
      <c r="K9" s="22"/>
      <c r="L9" s="21" t="s">
        <v>28</v>
      </c>
      <c r="M9" s="49"/>
    </row>
    <row r="10" ht="32.25" customHeight="1" spans="1:13">
      <c r="A10" s="20">
        <v>2</v>
      </c>
      <c r="B10" s="21" t="s">
        <v>29</v>
      </c>
      <c r="C10" s="22">
        <f t="shared" si="0"/>
        <v>23.9011530923841</v>
      </c>
      <c r="D10" s="23">
        <v>506.98</v>
      </c>
      <c r="E10" s="24">
        <f>(D10-$H$3)/$H$3*100</f>
        <v>15.5325646050773</v>
      </c>
      <c r="F10" s="26"/>
      <c r="G10" s="24">
        <f>E10*1.5</f>
        <v>23.2988469076159</v>
      </c>
      <c r="H10" s="24">
        <f t="shared" ref="H10:H17" si="1">40-G10</f>
        <v>16.7011530923841</v>
      </c>
      <c r="I10" s="48">
        <v>7.2</v>
      </c>
      <c r="J10" s="48">
        <v>0</v>
      </c>
      <c r="K10" s="22"/>
      <c r="L10" s="21" t="s">
        <v>28</v>
      </c>
      <c r="M10" s="49"/>
    </row>
    <row r="11" ht="32.25" customHeight="1" spans="1:13">
      <c r="A11" s="20">
        <v>3</v>
      </c>
      <c r="B11" s="21" t="s">
        <v>30</v>
      </c>
      <c r="C11" s="22">
        <f t="shared" si="0"/>
        <v>83.7962353584613</v>
      </c>
      <c r="D11" s="23">
        <v>432.66</v>
      </c>
      <c r="E11" s="24">
        <f>(D11-$H$3)/$H$3*100</f>
        <v>-1.40376464153866</v>
      </c>
      <c r="F11" s="26"/>
      <c r="G11" s="24">
        <f>E11*-1</f>
        <v>1.40376464153866</v>
      </c>
      <c r="H11" s="24">
        <f t="shared" si="1"/>
        <v>38.5962353584613</v>
      </c>
      <c r="I11" s="48">
        <v>27</v>
      </c>
      <c r="J11" s="48">
        <v>18.2</v>
      </c>
      <c r="K11" s="22"/>
      <c r="L11" s="21" t="s">
        <v>28</v>
      </c>
      <c r="M11" s="49"/>
    </row>
    <row r="12" ht="32.25" customHeight="1" spans="1:13">
      <c r="A12" s="20">
        <v>4</v>
      </c>
      <c r="B12" s="21" t="s">
        <v>31</v>
      </c>
      <c r="C12" s="22">
        <f t="shared" si="0"/>
        <v>51.4205551251082</v>
      </c>
      <c r="D12" s="23">
        <v>514.822</v>
      </c>
      <c r="E12" s="24">
        <f t="shared" ref="E12:E17" si="2">(D12-$H$3)/$H$3*100</f>
        <v>17.3196299165945</v>
      </c>
      <c r="F12" s="26"/>
      <c r="G12" s="24">
        <f>E12*1.5</f>
        <v>25.9794448748918</v>
      </c>
      <c r="H12" s="24">
        <f t="shared" si="1"/>
        <v>14.0205551251082</v>
      </c>
      <c r="I12" s="48">
        <v>19.6</v>
      </c>
      <c r="J12" s="48">
        <v>17.8</v>
      </c>
      <c r="K12" s="22"/>
      <c r="L12" s="21" t="s">
        <v>28</v>
      </c>
      <c r="M12" s="49"/>
    </row>
    <row r="13" ht="32.25" customHeight="1" spans="1:13">
      <c r="A13" s="20">
        <v>5</v>
      </c>
      <c r="B13" s="21" t="s">
        <v>32</v>
      </c>
      <c r="C13" s="22">
        <f t="shared" si="0"/>
        <v>44.7814183492092</v>
      </c>
      <c r="D13" s="23">
        <v>505.575</v>
      </c>
      <c r="E13" s="24">
        <f t="shared" si="2"/>
        <v>15.2123877671938</v>
      </c>
      <c r="F13" s="26"/>
      <c r="G13" s="24">
        <f>E13*1.5</f>
        <v>22.8185816507908</v>
      </c>
      <c r="H13" s="24">
        <f t="shared" si="1"/>
        <v>17.1814183492092</v>
      </c>
      <c r="I13" s="48">
        <v>13</v>
      </c>
      <c r="J13" s="48">
        <v>14.6</v>
      </c>
      <c r="K13" s="22"/>
      <c r="L13" s="21" t="s">
        <v>28</v>
      </c>
      <c r="M13" s="49"/>
    </row>
    <row r="14" ht="32.25" customHeight="1" spans="1:13">
      <c r="A14" s="20">
        <v>6</v>
      </c>
      <c r="B14" s="21" t="s">
        <v>33</v>
      </c>
      <c r="C14" s="22">
        <f t="shared" si="0"/>
        <v>72.9803655257281</v>
      </c>
      <c r="D14" s="23">
        <v>486.27</v>
      </c>
      <c r="E14" s="24">
        <f t="shared" si="2"/>
        <v>10.8130896495146</v>
      </c>
      <c r="F14" s="26"/>
      <c r="G14" s="24">
        <f>E14*1.5</f>
        <v>16.2196344742719</v>
      </c>
      <c r="H14" s="24">
        <f t="shared" si="1"/>
        <v>23.7803655257281</v>
      </c>
      <c r="I14" s="48">
        <v>34.8</v>
      </c>
      <c r="J14" s="48">
        <v>14.4</v>
      </c>
      <c r="K14" s="22"/>
      <c r="L14" s="21" t="s">
        <v>28</v>
      </c>
      <c r="M14" s="49"/>
    </row>
    <row r="15" ht="32.25" customHeight="1" spans="1:13">
      <c r="A15" s="20">
        <v>7</v>
      </c>
      <c r="B15" s="21" t="s">
        <v>34</v>
      </c>
      <c r="C15" s="22">
        <f t="shared" si="0"/>
        <v>84.8657217082175</v>
      </c>
      <c r="D15" s="23">
        <v>430.332</v>
      </c>
      <c r="E15" s="24">
        <f t="shared" si="2"/>
        <v>-1.93427829178251</v>
      </c>
      <c r="F15" s="26"/>
      <c r="G15" s="24">
        <f>E15*-1</f>
        <v>1.93427829178251</v>
      </c>
      <c r="H15" s="24">
        <f t="shared" si="1"/>
        <v>38.0657217082175</v>
      </c>
      <c r="I15" s="48">
        <v>28.8</v>
      </c>
      <c r="J15" s="48">
        <v>18</v>
      </c>
      <c r="K15" s="22"/>
      <c r="L15" s="21" t="s">
        <v>28</v>
      </c>
      <c r="M15" s="49"/>
    </row>
    <row r="16" ht="32.25" customHeight="1" spans="1:13">
      <c r="A16" s="20">
        <v>8</v>
      </c>
      <c r="B16" s="21" t="s">
        <v>35</v>
      </c>
      <c r="C16" s="22">
        <f t="shared" si="0"/>
        <v>46.3597101317169</v>
      </c>
      <c r="D16" s="23">
        <v>515</v>
      </c>
      <c r="E16" s="24">
        <f t="shared" si="2"/>
        <v>17.3601932455221</v>
      </c>
      <c r="F16" s="26"/>
      <c r="G16" s="24">
        <f>E16*1.5</f>
        <v>26.0402898682831</v>
      </c>
      <c r="H16" s="24">
        <f t="shared" si="1"/>
        <v>13.9597101317169</v>
      </c>
      <c r="I16" s="48">
        <v>16</v>
      </c>
      <c r="J16" s="48">
        <v>8.2</v>
      </c>
      <c r="K16" s="22">
        <v>8.2</v>
      </c>
      <c r="L16" s="21" t="s">
        <v>28</v>
      </c>
      <c r="M16" s="49"/>
    </row>
    <row r="17" ht="32.25" customHeight="1" spans="1:13">
      <c r="A17" s="20">
        <v>9</v>
      </c>
      <c r="B17" s="21" t="s">
        <v>36</v>
      </c>
      <c r="C17" s="22">
        <f t="shared" si="0"/>
        <v>77.094353037692</v>
      </c>
      <c r="D17" s="23">
        <v>444.98</v>
      </c>
      <c r="E17" s="24">
        <f t="shared" si="2"/>
        <v>1.40376464153868</v>
      </c>
      <c r="F17" s="26"/>
      <c r="G17" s="24">
        <f>E17*1.5</f>
        <v>2.10564696230802</v>
      </c>
      <c r="H17" s="24">
        <f t="shared" si="1"/>
        <v>37.894353037692</v>
      </c>
      <c r="I17" s="48">
        <v>20</v>
      </c>
      <c r="J17" s="48">
        <v>19.2</v>
      </c>
      <c r="K17" s="22"/>
      <c r="L17" s="21" t="s">
        <v>28</v>
      </c>
      <c r="M17" s="49"/>
    </row>
    <row r="18" ht="14.25" spans="1:13">
      <c r="A18" s="27" t="s">
        <v>37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0"/>
    </row>
    <row r="19" ht="14.25" spans="1:13">
      <c r="A19" s="30" t="s">
        <v>38</v>
      </c>
      <c r="B19" s="30"/>
      <c r="C19" s="30"/>
      <c r="D19" s="30"/>
      <c r="E19" s="31"/>
      <c r="F19" s="31"/>
      <c r="G19" s="31"/>
      <c r="H19" s="31"/>
      <c r="I19" s="31"/>
      <c r="J19" s="31"/>
      <c r="K19" s="51"/>
      <c r="L19" s="31"/>
      <c r="M19" s="31"/>
    </row>
    <row r="20" ht="14.25" spans="1:13">
      <c r="A20" s="32" t="s">
        <v>38</v>
      </c>
      <c r="B20" s="32"/>
      <c r="C20" s="32"/>
      <c r="D20" s="32"/>
      <c r="E20" s="33"/>
      <c r="F20" s="33"/>
      <c r="G20" s="33"/>
      <c r="H20" s="33"/>
      <c r="I20" s="33"/>
      <c r="J20" s="33"/>
      <c r="K20" s="52"/>
      <c r="L20" s="33"/>
      <c r="M20" s="53"/>
    </row>
    <row r="21" ht="14.25" spans="1:13">
      <c r="A21" s="34" t="s">
        <v>38</v>
      </c>
      <c r="B21" s="32"/>
      <c r="C21" s="32"/>
      <c r="D21" s="32"/>
      <c r="E21" s="33"/>
      <c r="F21" s="33"/>
      <c r="G21" s="33"/>
      <c r="H21" s="33"/>
      <c r="I21" s="33"/>
      <c r="J21" s="33"/>
      <c r="K21" s="52"/>
      <c r="L21" s="53"/>
      <c r="M21" s="53"/>
    </row>
    <row r="22" spans="10:12">
      <c r="J22" s="54"/>
      <c r="L22" s="5"/>
    </row>
  </sheetData>
  <mergeCells count="38">
    <mergeCell ref="A1:M1"/>
    <mergeCell ref="A2:B2"/>
    <mergeCell ref="D2:G2"/>
    <mergeCell ref="A3:C3"/>
    <mergeCell ref="D3:G3"/>
    <mergeCell ref="D4:H4"/>
    <mergeCell ref="D5:H5"/>
    <mergeCell ref="D6:H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7:K17"/>
    <mergeCell ref="A18:M18"/>
    <mergeCell ref="A19:D19"/>
    <mergeCell ref="A20:D20"/>
    <mergeCell ref="A21:D21"/>
    <mergeCell ref="L21:M21"/>
    <mergeCell ref="J22:L22"/>
    <mergeCell ref="A4:A8"/>
    <mergeCell ref="B4:B8"/>
    <mergeCell ref="C4:C5"/>
    <mergeCell ref="C7:C8"/>
    <mergeCell ref="D7:D8"/>
    <mergeCell ref="E7:E8"/>
    <mergeCell ref="F7:F8"/>
    <mergeCell ref="F9:F17"/>
    <mergeCell ref="G7:G8"/>
    <mergeCell ref="H7:H8"/>
    <mergeCell ref="L7:L8"/>
    <mergeCell ref="M7:M8"/>
    <mergeCell ref="L4:M6"/>
    <mergeCell ref="I4:K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YHJT</cp:lastModifiedBy>
  <dcterms:created xsi:type="dcterms:W3CDTF">2019-05-16T00:07:00Z</dcterms:created>
  <cp:lastPrinted>2019-05-16T00:08:00Z</cp:lastPrinted>
  <dcterms:modified xsi:type="dcterms:W3CDTF">2019-05-17T08:40:37Z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